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İkt253\homework\"/>
    </mc:Choice>
  </mc:AlternateContent>
  <bookViews>
    <workbookView xWindow="0" yWindow="0" windowWidth="14730" windowHeight="7170" activeTab="1"/>
  </bookViews>
  <sheets>
    <sheet name="Q1" sheetId="1" r:id="rId1"/>
    <sheet name="Q2" sheetId="2" r:id="rId2"/>
    <sheet name="Q3" sheetId="3" r:id="rId3"/>
  </sheets>
  <definedNames>
    <definedName name="_xlchart.0" hidden="1">'Q1'!$A$3:$A$32</definedName>
    <definedName name="_xlchart.1" hidden="1">'Q1'!$A$3:$A$32</definedName>
    <definedName name="_xlchart.v1.0" hidden="1">'Q1'!$A$3:$A$32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D24" i="2"/>
  <c r="F28" i="2"/>
  <c r="C11" i="3"/>
  <c r="E9" i="3" s="1"/>
  <c r="H9" i="3" s="1"/>
  <c r="B11" i="3"/>
  <c r="D6" i="3" s="1"/>
  <c r="C10" i="3"/>
  <c r="B10" i="3"/>
  <c r="E6" i="3"/>
  <c r="H6" i="3" s="1"/>
  <c r="J11" i="1"/>
  <c r="N7" i="1" s="1"/>
  <c r="F27" i="2" l="1"/>
  <c r="G6" i="3"/>
  <c r="F6" i="3"/>
  <c r="D3" i="3"/>
  <c r="D5" i="3"/>
  <c r="E3" i="3"/>
  <c r="H3" i="3" s="1"/>
  <c r="H10" i="3" s="1"/>
  <c r="H12" i="3" s="1"/>
  <c r="E8" i="3"/>
  <c r="H8" i="3" s="1"/>
  <c r="E5" i="3"/>
  <c r="H5" i="3" s="1"/>
  <c r="D7" i="3"/>
  <c r="D4" i="3"/>
  <c r="E7" i="3"/>
  <c r="H7" i="3" s="1"/>
  <c r="D8" i="3"/>
  <c r="E4" i="3"/>
  <c r="H4" i="3" s="1"/>
  <c r="D9" i="3"/>
  <c r="N5" i="1"/>
  <c r="N6" i="1"/>
  <c r="N8" i="1"/>
  <c r="N11" i="1"/>
  <c r="N9" i="1"/>
  <c r="N4" i="1"/>
  <c r="E20" i="2" l="1"/>
  <c r="F20" i="2" s="1"/>
  <c r="E12" i="2"/>
  <c r="F12" i="2" s="1"/>
  <c r="E4" i="2"/>
  <c r="F4" i="2" s="1"/>
  <c r="E19" i="2"/>
  <c r="F19" i="2" s="1"/>
  <c r="E11" i="2"/>
  <c r="F11" i="2" s="1"/>
  <c r="E3" i="2"/>
  <c r="F3" i="2" s="1"/>
  <c r="E9" i="2"/>
  <c r="F9" i="2" s="1"/>
  <c r="E8" i="2"/>
  <c r="F8" i="2" s="1"/>
  <c r="E7" i="2"/>
  <c r="F7" i="2" s="1"/>
  <c r="E21" i="2"/>
  <c r="F21" i="2" s="1"/>
  <c r="E18" i="2"/>
  <c r="F18" i="2" s="1"/>
  <c r="E10" i="2"/>
  <c r="F10" i="2" s="1"/>
  <c r="E2" i="2"/>
  <c r="F2" i="2" s="1"/>
  <c r="E16" i="2"/>
  <c r="F16" i="2" s="1"/>
  <c r="E15" i="2"/>
  <c r="F15" i="2" s="1"/>
  <c r="E6" i="2"/>
  <c r="F6" i="2" s="1"/>
  <c r="E13" i="2"/>
  <c r="F13" i="2" s="1"/>
  <c r="E17" i="2"/>
  <c r="F17" i="2" s="1"/>
  <c r="E5" i="2"/>
  <c r="F5" i="2" s="1"/>
  <c r="E14" i="2"/>
  <c r="F14" i="2" s="1"/>
  <c r="H17" i="3"/>
  <c r="H16" i="3"/>
  <c r="G7" i="3"/>
  <c r="F7" i="3"/>
  <c r="G9" i="3"/>
  <c r="F9" i="3"/>
  <c r="G5" i="3"/>
  <c r="F5" i="3"/>
  <c r="F4" i="3"/>
  <c r="G4" i="3"/>
  <c r="G8" i="3"/>
  <c r="F8" i="3"/>
  <c r="F3" i="3"/>
  <c r="G3" i="3"/>
  <c r="S4" i="1"/>
  <c r="S8" i="1"/>
  <c r="S7" i="1"/>
  <c r="S6" i="1"/>
  <c r="S9" i="1"/>
  <c r="S5" i="1"/>
  <c r="F23" i="2" l="1"/>
  <c r="F25" i="2" s="1"/>
  <c r="F32" i="2" s="1"/>
  <c r="F33" i="2" s="1"/>
  <c r="F10" i="3"/>
  <c r="F12" i="3" s="1"/>
  <c r="G13" i="3" s="1"/>
  <c r="G10" i="3"/>
  <c r="G12" i="3" s="1"/>
  <c r="H19" i="3" l="1"/>
  <c r="G15" i="3"/>
  <c r="G14" i="3"/>
</calcChain>
</file>

<file path=xl/sharedStrings.xml><?xml version="1.0" encoding="utf-8"?>
<sst xmlns="http://schemas.openxmlformats.org/spreadsheetml/2006/main" count="76" uniqueCount="59">
  <si>
    <t xml:space="preserve"> </t>
  </si>
  <si>
    <t>Liter</t>
  </si>
  <si>
    <t>Frequency</t>
  </si>
  <si>
    <t>Relative Frequency</t>
  </si>
  <si>
    <t>Cumulative Relative Frequency</t>
  </si>
  <si>
    <t>Total</t>
  </si>
  <si>
    <t>Ordered Data</t>
  </si>
  <si>
    <t>12-24</t>
  </si>
  <si>
    <t>25-37</t>
  </si>
  <si>
    <t>38-50</t>
  </si>
  <si>
    <t>51-63</t>
  </si>
  <si>
    <t>64-76</t>
  </si>
  <si>
    <t>77-89</t>
  </si>
  <si>
    <t>Liters</t>
  </si>
  <si>
    <t>Interval</t>
  </si>
  <si>
    <t>Q1</t>
  </si>
  <si>
    <t>Part a</t>
  </si>
  <si>
    <t>Part b</t>
  </si>
  <si>
    <t>Part c</t>
  </si>
  <si>
    <t>x</t>
  </si>
  <si>
    <t>y</t>
  </si>
  <si>
    <t>x-xbar</t>
  </si>
  <si>
    <t>y-ybar</t>
  </si>
  <si>
    <t>(x-xbar)(y-ybar)</t>
  </si>
  <si>
    <t>(x-xbar)^2</t>
  </si>
  <si>
    <t>(y-ybar)^2</t>
  </si>
  <si>
    <t>sum =</t>
  </si>
  <si>
    <t>sum/7 =</t>
  </si>
  <si>
    <t>sum/6 =</t>
  </si>
  <si>
    <t>Cov(x,y)</t>
  </si>
  <si>
    <t>Var(x)</t>
  </si>
  <si>
    <t>Std(x)</t>
  </si>
  <si>
    <t>Var(y)</t>
  </si>
  <si>
    <t>Std(y)</t>
  </si>
  <si>
    <t>Correlation coeff =</t>
  </si>
  <si>
    <t>sum/20 =</t>
  </si>
  <si>
    <t>sum/19 =</t>
  </si>
  <si>
    <t>Median</t>
  </si>
  <si>
    <t>Mode</t>
  </si>
  <si>
    <t>Range</t>
  </si>
  <si>
    <t>Variance</t>
  </si>
  <si>
    <t>2 and 10</t>
  </si>
  <si>
    <t>Std.Dev.</t>
  </si>
  <si>
    <t>Interquartile Range</t>
  </si>
  <si>
    <t>=(4+5)/2</t>
  </si>
  <si>
    <t>=10-0</t>
  </si>
  <si>
    <t>Question 1</t>
  </si>
  <si>
    <t>Question 2</t>
  </si>
  <si>
    <t>Question 3</t>
  </si>
  <si>
    <t>Q2</t>
  </si>
  <si>
    <t>Q3</t>
  </si>
  <si>
    <t>Q4</t>
  </si>
  <si>
    <t>=8-2</t>
  </si>
  <si>
    <t>Cumulative Percent (%)</t>
  </si>
  <si>
    <t xml:space="preserve">Multiplying the last column of the table in part a by 100%, we can find Cumulative Percent. </t>
  </si>
  <si>
    <t>From above, we can obtain the following table and the corresponding ogive graph.</t>
  </si>
  <si>
    <t>Mean (xbar)</t>
  </si>
  <si>
    <t>In Excel you can prepare a histogram such as the following:</t>
  </si>
  <si>
    <t>Ogive is drawn on the same graph with the histogram. Alternatively, you can draw a new line graph as shown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</si>
</sst>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0" fontId="0" fillId="0" borderId="1" xfId="0" applyBorder="1"/>
    <xf numFmtId="17" fontId="0" fillId="0" borderId="1" xfId="0" quotePrefix="1" applyNumberFormat="1" applyBorder="1"/>
    <xf numFmtId="0" fontId="0" fillId="0" borderId="1" xfId="0" quotePrefix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0" fillId="0" borderId="6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quotePrefix="1" applyFill="1"/>
    <xf numFmtId="0" fontId="1" fillId="2" borderId="0" xfId="0" quotePrefix="1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0" fillId="0" borderId="13" xfId="0" applyBorder="1"/>
    <xf numFmtId="0" fontId="0" fillId="0" borderId="15" xfId="0" applyBorder="1"/>
    <xf numFmtId="164" fontId="0" fillId="0" borderId="6" xfId="0" applyNumberFormat="1" applyBorder="1"/>
    <xf numFmtId="164" fontId="0" fillId="0" borderId="9" xfId="0" applyNumberFormat="1" applyBorder="1"/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4" xfId="0" applyFont="1" applyBorder="1"/>
    <xf numFmtId="0" fontId="6" fillId="0" borderId="0" xfId="0" applyFont="1" applyBorder="1"/>
    <xf numFmtId="164" fontId="0" fillId="0" borderId="13" xfId="0" applyNumberFormat="1" applyBorder="1" applyAlignment="1">
      <alignment horizontal="center"/>
    </xf>
    <xf numFmtId="164" fontId="0" fillId="0" borderId="5" xfId="0" applyNumberFormat="1" applyBorder="1"/>
    <xf numFmtId="164" fontId="0" fillId="0" borderId="10" xfId="0" applyNumberForma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'Q1'!$H$51</c:f>
              <c:strCache>
                <c:ptCount val="1"/>
                <c:pt idx="0">
                  <c:v>Cumulative Percent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'Q1'!$G$52:$G$58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37</c:v>
                </c:pt>
                <c:pt idx="3">
                  <c:v>50</c:v>
                </c:pt>
                <c:pt idx="4">
                  <c:v>63</c:v>
                </c:pt>
                <c:pt idx="5">
                  <c:v>76</c:v>
                </c:pt>
                <c:pt idx="6">
                  <c:v>100</c:v>
                </c:pt>
              </c:numCache>
            </c:numRef>
          </c:xVal>
          <c:yVal>
            <c:numRef>
              <c:f>'Q1'!$H$52:$H$58</c:f>
              <c:numCache>
                <c:formatCode>0.0000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46.666666666666664</c:v>
                </c:pt>
                <c:pt idx="3">
                  <c:v>70</c:v>
                </c:pt>
                <c:pt idx="4">
                  <c:v>76.666666666666657</c:v>
                </c:pt>
                <c:pt idx="5">
                  <c:v>86.666666666666657</c:v>
                </c:pt>
                <c:pt idx="6">
                  <c:v>99.999999999999986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C2-4781-B6BE-5455AF9A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897480"/>
        <c:axId val="621895840"/>
      </c:scatterChart>
      <c:valAx>
        <c:axId val="6218974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95840"/>
        <c:crosses val="autoZero"/>
        <c:crossBetween val="midCat"/>
        <c:majorUnit val="5"/>
      </c:valAx>
      <c:valAx>
        <c:axId val="6218958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9748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</cx:f>
      </cx:numDim>
    </cx:data>
  </cx:chartData>
  <cx:chart>
    <cx:title pos="t" align="ctr" overlay="0"/>
    <cx:plotArea>
      <cx:plotAreaRegion>
        <cx:series layoutId="clusteredColumn" uniqueId="{6FAB196D-CF12-4174-B15B-A67CC03B95D3}">
          <cx:dataId val="0"/>
          <cx:layoutPr>
            <cx:binning intervalClosed="r">
              <cx:binCount val="6"/>
            </cx:binning>
          </cx:layoutPr>
          <cx:axisId val="1"/>
        </cx:series>
        <cx:series layoutId="paretoLine" ownerIdx="0" uniqueId="{62307DF6-76AD-4499-99E7-FFD86AA2728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157162</xdr:colOff>
      <xdr:row>49</xdr:row>
      <xdr:rowOff>128587</xdr:rowOff>
    </xdr:from>
    <xdr:to>
      <xdr:col>25</xdr:col>
      <xdr:colOff>23812</xdr:colOff>
      <xdr:row>64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9B3A57-81F7-43E9-8379-E32A6C596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16</xdr:row>
      <xdr:rowOff>133350</xdr:rowOff>
    </xdr:from>
    <xdr:to>
      <xdr:col>18</xdr:col>
      <xdr:colOff>438150</xdr:colOff>
      <xdr:row>31</xdr:row>
      <xdr:rowOff>19050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opLeftCell="A46" workbookViewId="0">
      <selection activeCell="H38" sqref="H38"/>
    </sheetView>
  </sheetViews>
  <sheetFormatPr defaultRowHeight="15" x14ac:dyDescent="0.25"/>
  <cols>
    <col min="1" max="1" width="9.140625" customWidth="1"/>
    <col min="2" max="6" width="3.7109375" customWidth="1"/>
    <col min="7" max="7" width="6.7109375" customWidth="1"/>
    <col min="8" max="8" width="19.42578125" customWidth="1"/>
    <col min="9" max="9" width="1.85546875" customWidth="1"/>
    <col min="10" max="10" width="9.28515625" style="46" customWidth="1"/>
    <col min="11" max="11" width="4.28515625" customWidth="1"/>
    <col min="12" max="12" width="3.7109375" customWidth="1"/>
    <col min="13" max="13" width="2.140625" customWidth="1"/>
    <col min="14" max="14" width="7.85546875" customWidth="1"/>
    <col min="15" max="17" width="3.7109375" customWidth="1"/>
    <col min="18" max="18" width="2.140625" customWidth="1"/>
    <col min="19" max="19" width="9" customWidth="1"/>
    <col min="20" max="24" width="3.7109375" customWidth="1"/>
    <col min="25" max="25" width="2.42578125" customWidth="1"/>
    <col min="26" max="30" width="3.7109375" customWidth="1"/>
  </cols>
  <sheetData>
    <row r="1" spans="1:25" ht="18.75" x14ac:dyDescent="0.3">
      <c r="A1" s="13" t="s">
        <v>46</v>
      </c>
      <c r="G1" s="14" t="s">
        <v>16</v>
      </c>
    </row>
    <row r="2" spans="1:25" x14ac:dyDescent="0.25">
      <c r="A2" s="12" t="s">
        <v>6</v>
      </c>
    </row>
    <row r="3" spans="1:25" x14ac:dyDescent="0.25">
      <c r="A3">
        <v>12</v>
      </c>
      <c r="G3" s="52" t="s">
        <v>13</v>
      </c>
      <c r="H3" s="53"/>
      <c r="I3" s="54"/>
      <c r="J3" s="55" t="s">
        <v>2</v>
      </c>
      <c r="K3" s="54"/>
      <c r="L3" s="53"/>
      <c r="M3" s="54"/>
      <c r="N3" s="54" t="s">
        <v>3</v>
      </c>
      <c r="O3" s="54"/>
      <c r="P3" s="54"/>
      <c r="Q3" s="53"/>
      <c r="R3" s="54"/>
      <c r="S3" s="54" t="s">
        <v>4</v>
      </c>
      <c r="T3" s="54"/>
      <c r="U3" s="54"/>
      <c r="V3" s="54"/>
      <c r="W3" s="54"/>
      <c r="X3" s="54"/>
      <c r="Y3" s="5"/>
    </row>
    <row r="4" spans="1:25" x14ac:dyDescent="0.25">
      <c r="A4">
        <v>17</v>
      </c>
      <c r="G4" s="3" t="s">
        <v>7</v>
      </c>
      <c r="H4" s="6"/>
      <c r="J4" s="46">
        <v>9</v>
      </c>
      <c r="L4" s="6"/>
      <c r="N4" s="1">
        <f>+J4/J$11</f>
        <v>0.3</v>
      </c>
      <c r="Q4" s="6"/>
      <c r="S4" s="1">
        <f>+N4</f>
        <v>0.3</v>
      </c>
      <c r="Y4" s="6"/>
    </row>
    <row r="5" spans="1:25" x14ac:dyDescent="0.25">
      <c r="A5">
        <v>18</v>
      </c>
      <c r="G5" s="2" t="s">
        <v>8</v>
      </c>
      <c r="H5" s="7"/>
      <c r="J5" s="46">
        <v>5</v>
      </c>
      <c r="L5" s="7"/>
      <c r="N5" s="1">
        <f t="shared" ref="N5:N11" si="0">+J5/J$11</f>
        <v>0.16666666666666666</v>
      </c>
      <c r="Q5" s="7"/>
      <c r="S5" s="1">
        <f>+SUM(N4:N5)</f>
        <v>0.46666666666666667</v>
      </c>
      <c r="Y5" s="7"/>
    </row>
    <row r="6" spans="1:25" x14ac:dyDescent="0.25">
      <c r="A6">
        <v>18</v>
      </c>
      <c r="G6" s="2" t="s">
        <v>9</v>
      </c>
      <c r="H6" s="7"/>
      <c r="J6" s="46">
        <v>7</v>
      </c>
      <c r="L6" s="7"/>
      <c r="N6" s="1">
        <f t="shared" si="0"/>
        <v>0.23333333333333334</v>
      </c>
      <c r="Q6" s="7"/>
      <c r="S6" s="1">
        <f>+SUM(N4:N6)</f>
        <v>0.7</v>
      </c>
      <c r="Y6" s="7"/>
    </row>
    <row r="7" spans="1:25" x14ac:dyDescent="0.25">
      <c r="A7">
        <v>19</v>
      </c>
      <c r="G7" s="2" t="s">
        <v>10</v>
      </c>
      <c r="H7" s="7"/>
      <c r="J7" s="46">
        <v>2</v>
      </c>
      <c r="L7" s="7"/>
      <c r="N7" s="1">
        <f t="shared" si="0"/>
        <v>6.6666666666666666E-2</v>
      </c>
      <c r="Q7" s="7"/>
      <c r="S7" s="1">
        <f>+SUM(N4:N7)</f>
        <v>0.76666666666666661</v>
      </c>
      <c r="Y7" s="7"/>
    </row>
    <row r="8" spans="1:25" x14ac:dyDescent="0.25">
      <c r="A8">
        <v>21</v>
      </c>
      <c r="G8" s="4" t="s">
        <v>11</v>
      </c>
      <c r="H8" s="7"/>
      <c r="J8" s="46">
        <v>3</v>
      </c>
      <c r="L8" s="7"/>
      <c r="N8" s="1">
        <f t="shared" si="0"/>
        <v>0.1</v>
      </c>
      <c r="Q8" s="7"/>
      <c r="S8" s="1">
        <f>+SUM(N4:N8)</f>
        <v>0.86666666666666659</v>
      </c>
      <c r="Y8" s="7"/>
    </row>
    <row r="9" spans="1:25" x14ac:dyDescent="0.25">
      <c r="A9">
        <v>23</v>
      </c>
      <c r="G9" s="4" t="s">
        <v>12</v>
      </c>
      <c r="H9" s="7"/>
      <c r="J9" s="46">
        <v>4</v>
      </c>
      <c r="L9" s="7"/>
      <c r="N9" s="1">
        <f t="shared" si="0"/>
        <v>0.13333333333333333</v>
      </c>
      <c r="Q9" s="7"/>
      <c r="S9" s="1">
        <f>+SUM(N4:N9)</f>
        <v>0.99999999999999989</v>
      </c>
      <c r="Y9" s="7"/>
    </row>
    <row r="10" spans="1:25" x14ac:dyDescent="0.25">
      <c r="A10">
        <v>23</v>
      </c>
      <c r="G10" s="2"/>
      <c r="H10" s="7"/>
      <c r="L10" s="7"/>
      <c r="Q10" s="7"/>
      <c r="Y10" s="7"/>
    </row>
    <row r="11" spans="1:25" x14ac:dyDescent="0.25">
      <c r="A11">
        <v>23</v>
      </c>
      <c r="G11" s="8" t="s">
        <v>5</v>
      </c>
      <c r="H11" s="9"/>
      <c r="I11" s="10"/>
      <c r="J11" s="47">
        <f>+SUM(J4:J9)</f>
        <v>30</v>
      </c>
      <c r="K11" s="10"/>
      <c r="L11" s="9"/>
      <c r="M11" s="10"/>
      <c r="N11" s="11">
        <f t="shared" si="0"/>
        <v>1</v>
      </c>
      <c r="O11" s="10"/>
      <c r="P11" s="10"/>
      <c r="Q11" s="9"/>
      <c r="R11" s="10"/>
      <c r="S11" s="10" t="s">
        <v>0</v>
      </c>
      <c r="T11" s="10"/>
      <c r="U11" s="10"/>
      <c r="V11" s="10"/>
      <c r="W11" s="10"/>
      <c r="X11" s="10"/>
      <c r="Y11" s="9"/>
    </row>
    <row r="12" spans="1:25" x14ac:dyDescent="0.25">
      <c r="A12">
        <v>29</v>
      </c>
    </row>
    <row r="13" spans="1:25" x14ac:dyDescent="0.25">
      <c r="A13">
        <v>30</v>
      </c>
    </row>
    <row r="14" spans="1:25" x14ac:dyDescent="0.25">
      <c r="A14">
        <v>32</v>
      </c>
    </row>
    <row r="15" spans="1:25" x14ac:dyDescent="0.25">
      <c r="A15">
        <v>32</v>
      </c>
    </row>
    <row r="16" spans="1:25" ht="17.25" x14ac:dyDescent="0.3">
      <c r="A16">
        <v>34</v>
      </c>
      <c r="G16" s="14" t="s">
        <v>17</v>
      </c>
      <c r="H16" t="s">
        <v>57</v>
      </c>
    </row>
    <row r="17" spans="1:8" x14ac:dyDescent="0.25">
      <c r="A17">
        <v>38</v>
      </c>
    </row>
    <row r="18" spans="1:8" x14ac:dyDescent="0.25">
      <c r="A18">
        <v>39</v>
      </c>
    </row>
    <row r="19" spans="1:8" x14ac:dyDescent="0.25">
      <c r="A19">
        <v>42</v>
      </c>
    </row>
    <row r="20" spans="1:8" x14ac:dyDescent="0.25">
      <c r="A20">
        <v>43</v>
      </c>
    </row>
    <row r="21" spans="1:8" x14ac:dyDescent="0.25">
      <c r="A21">
        <v>45</v>
      </c>
    </row>
    <row r="22" spans="1:8" x14ac:dyDescent="0.25">
      <c r="A22">
        <v>47</v>
      </c>
    </row>
    <row r="23" spans="1:8" x14ac:dyDescent="0.25">
      <c r="A23">
        <v>48</v>
      </c>
    </row>
    <row r="24" spans="1:8" x14ac:dyDescent="0.25">
      <c r="A24">
        <v>57</v>
      </c>
    </row>
    <row r="25" spans="1:8" x14ac:dyDescent="0.25">
      <c r="A25">
        <v>63</v>
      </c>
    </row>
    <row r="26" spans="1:8" x14ac:dyDescent="0.25">
      <c r="A26">
        <v>65</v>
      </c>
    </row>
    <row r="27" spans="1:8" x14ac:dyDescent="0.25">
      <c r="A27">
        <v>68</v>
      </c>
      <c r="H27" s="22"/>
    </row>
    <row r="28" spans="1:8" x14ac:dyDescent="0.25">
      <c r="A28">
        <v>76</v>
      </c>
    </row>
    <row r="29" spans="1:8" x14ac:dyDescent="0.25">
      <c r="A29">
        <v>77</v>
      </c>
    </row>
    <row r="30" spans="1:8" x14ac:dyDescent="0.25">
      <c r="A30">
        <v>78</v>
      </c>
    </row>
    <row r="31" spans="1:8" x14ac:dyDescent="0.25">
      <c r="A31">
        <v>81</v>
      </c>
    </row>
    <row r="32" spans="1:8" x14ac:dyDescent="0.25">
      <c r="A32">
        <v>84</v>
      </c>
    </row>
    <row r="34" spans="7:26" x14ac:dyDescent="0.25">
      <c r="Q34" s="12" t="s">
        <v>14</v>
      </c>
    </row>
    <row r="37" spans="7:26" ht="17.25" x14ac:dyDescent="0.3">
      <c r="G37" s="14" t="s">
        <v>18</v>
      </c>
      <c r="H37" t="s">
        <v>58</v>
      </c>
    </row>
    <row r="39" spans="7:26" x14ac:dyDescent="0.25">
      <c r="G39" t="s">
        <v>54</v>
      </c>
    </row>
    <row r="40" spans="7:26" ht="10.5" customHeight="1" x14ac:dyDescent="0.25"/>
    <row r="41" spans="7:26" x14ac:dyDescent="0.25">
      <c r="H41" s="64" t="s">
        <v>13</v>
      </c>
      <c r="I41" s="52"/>
      <c r="J41" s="56" t="s">
        <v>53</v>
      </c>
      <c r="K41" s="54"/>
      <c r="L41" s="54"/>
      <c r="M41" s="54"/>
      <c r="N41" s="5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7:26" x14ac:dyDescent="0.25">
      <c r="H42" s="62" t="s">
        <v>7</v>
      </c>
      <c r="I42" s="39"/>
      <c r="J42" s="59">
        <v>30</v>
      </c>
      <c r="K42" s="38"/>
      <c r="L42" s="38"/>
      <c r="M42" s="38"/>
      <c r="N42" s="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7:26" x14ac:dyDescent="0.25">
      <c r="H43" s="42" t="s">
        <v>8</v>
      </c>
      <c r="I43" s="2"/>
      <c r="J43" s="43">
        <v>46.666666666666664</v>
      </c>
      <c r="K43" s="16"/>
      <c r="L43" s="16"/>
      <c r="M43" s="16"/>
      <c r="N43" s="4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7:26" x14ac:dyDescent="0.25">
      <c r="H44" s="42" t="s">
        <v>9</v>
      </c>
      <c r="I44" s="2"/>
      <c r="J44" s="43">
        <v>70</v>
      </c>
      <c r="K44" s="16"/>
      <c r="L44" s="16"/>
      <c r="M44" s="16"/>
      <c r="N44" s="4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7:26" x14ac:dyDescent="0.25">
      <c r="H45" s="42" t="s">
        <v>10</v>
      </c>
      <c r="I45" s="2"/>
      <c r="J45" s="43">
        <v>76.666666666666657</v>
      </c>
      <c r="K45" s="16"/>
      <c r="L45" s="16"/>
      <c r="M45" s="16"/>
      <c r="N45" s="4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7:26" x14ac:dyDescent="0.25">
      <c r="H46" s="45" t="s">
        <v>11</v>
      </c>
      <c r="I46" s="2"/>
      <c r="J46" s="43">
        <v>86.666666666666657</v>
      </c>
      <c r="K46" s="16"/>
      <c r="L46" s="16"/>
      <c r="M46" s="16"/>
      <c r="N46" s="4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7:26" x14ac:dyDescent="0.25">
      <c r="H47" s="63" t="s">
        <v>12</v>
      </c>
      <c r="I47" s="10"/>
      <c r="J47" s="61">
        <v>99.999999999999986</v>
      </c>
      <c r="K47" s="10"/>
      <c r="L47" s="10"/>
      <c r="M47" s="10"/>
      <c r="N47" s="41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7:26" x14ac:dyDescent="0.25">
      <c r="G48" s="16" t="s">
        <v>0</v>
      </c>
      <c r="H48" s="16"/>
      <c r="I48" s="16"/>
      <c r="J48" s="44"/>
      <c r="K48" s="16"/>
      <c r="L48" s="16"/>
      <c r="M48" s="16"/>
      <c r="N48" s="17"/>
      <c r="O48" s="16"/>
      <c r="P48" s="16"/>
      <c r="Q48" s="16"/>
      <c r="R48" s="16"/>
      <c r="S48" s="16" t="s">
        <v>0</v>
      </c>
      <c r="T48" s="16"/>
      <c r="U48" s="16"/>
      <c r="V48" s="16"/>
      <c r="W48" s="16"/>
      <c r="X48" s="16"/>
      <c r="Y48" s="16"/>
      <c r="Z48" s="16"/>
    </row>
    <row r="49" spans="7:13" x14ac:dyDescent="0.25">
      <c r="G49" s="18" t="s">
        <v>55</v>
      </c>
    </row>
    <row r="51" spans="7:13" x14ac:dyDescent="0.25">
      <c r="G51" s="65" t="s">
        <v>1</v>
      </c>
      <c r="H51" s="57" t="s">
        <v>53</v>
      </c>
      <c r="I51" s="58"/>
      <c r="K51" s="16"/>
      <c r="L51" s="16"/>
      <c r="M51" s="16"/>
    </row>
    <row r="52" spans="7:13" x14ac:dyDescent="0.25">
      <c r="G52" s="66">
        <v>0</v>
      </c>
      <c r="H52" s="19">
        <v>0</v>
      </c>
      <c r="I52" s="16"/>
      <c r="K52" s="16"/>
      <c r="L52" s="16"/>
      <c r="M52" s="16"/>
    </row>
    <row r="53" spans="7:13" x14ac:dyDescent="0.25">
      <c r="G53" s="67">
        <v>24</v>
      </c>
      <c r="H53" s="19">
        <v>30</v>
      </c>
      <c r="I53" s="16"/>
      <c r="K53" s="16"/>
      <c r="L53" s="16"/>
      <c r="M53" s="16"/>
    </row>
    <row r="54" spans="7:13" x14ac:dyDescent="0.25">
      <c r="G54" s="67">
        <v>37</v>
      </c>
      <c r="H54" s="19">
        <v>46.666666666666664</v>
      </c>
      <c r="I54" s="16"/>
      <c r="K54" s="16"/>
      <c r="L54" s="16"/>
      <c r="M54" s="16"/>
    </row>
    <row r="55" spans="7:13" x14ac:dyDescent="0.25">
      <c r="G55" s="67">
        <v>50</v>
      </c>
      <c r="H55" s="19">
        <v>70</v>
      </c>
      <c r="I55" s="16"/>
      <c r="K55" s="16"/>
      <c r="L55" s="16"/>
      <c r="M55" s="16"/>
    </row>
    <row r="56" spans="7:13" x14ac:dyDescent="0.25">
      <c r="G56" s="68">
        <v>63</v>
      </c>
      <c r="H56" s="19">
        <v>76.666666666666657</v>
      </c>
      <c r="I56" s="16"/>
      <c r="K56" s="16"/>
      <c r="L56" s="16"/>
      <c r="M56" s="16"/>
    </row>
    <row r="57" spans="7:13" x14ac:dyDescent="0.25">
      <c r="G57" s="68">
        <v>76</v>
      </c>
      <c r="H57" s="19">
        <v>86.666666666666657</v>
      </c>
      <c r="I57" s="16"/>
      <c r="K57" s="16"/>
      <c r="L57" s="16"/>
      <c r="M57" s="16"/>
    </row>
    <row r="58" spans="7:13" x14ac:dyDescent="0.25">
      <c r="G58" s="69">
        <v>100</v>
      </c>
      <c r="H58" s="20">
        <v>99.999999999999986</v>
      </c>
      <c r="I58" s="16"/>
      <c r="K58" s="16"/>
      <c r="L58" s="16"/>
      <c r="M58" s="16"/>
    </row>
    <row r="59" spans="7:13" x14ac:dyDescent="0.25">
      <c r="G59" s="16"/>
      <c r="H59" s="16"/>
      <c r="I59" s="16"/>
      <c r="J59" s="44"/>
      <c r="K59" s="16"/>
      <c r="L59" s="16"/>
      <c r="M59" s="16"/>
    </row>
    <row r="65" spans="24:24" ht="17.25" x14ac:dyDescent="0.3">
      <c r="X65" s="15" t="s">
        <v>1</v>
      </c>
    </row>
  </sheetData>
  <sortState ref="A3:A32">
    <sortCondition ref="A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1" workbookViewId="0">
      <selection activeCell="J37" sqref="J37"/>
    </sheetView>
  </sheetViews>
  <sheetFormatPr defaultRowHeight="15" x14ac:dyDescent="0.25"/>
  <cols>
    <col min="1" max="1" width="3.7109375" customWidth="1"/>
    <col min="3" max="3" width="13.5703125" customWidth="1"/>
    <col min="4" max="6" width="10.7109375" style="26" customWidth="1"/>
    <col min="7" max="11" width="10.7109375" customWidth="1"/>
    <col min="12" max="13" width="8.7109375" customWidth="1"/>
    <col min="14" max="23" width="3.7109375" customWidth="1"/>
  </cols>
  <sheetData>
    <row r="1" spans="1:6" ht="17.25" x14ac:dyDescent="0.3">
      <c r="A1" s="14" t="s">
        <v>47</v>
      </c>
      <c r="D1" s="31" t="s">
        <v>19</v>
      </c>
      <c r="E1" s="31" t="s">
        <v>21</v>
      </c>
      <c r="F1" s="31" t="s">
        <v>24</v>
      </c>
    </row>
    <row r="2" spans="1:6" x14ac:dyDescent="0.25">
      <c r="C2" s="27"/>
      <c r="D2" s="48">
        <v>0</v>
      </c>
      <c r="E2" s="26">
        <f t="shared" ref="E2:E21" si="0">+D2-D$24</f>
        <v>-5</v>
      </c>
      <c r="F2" s="26">
        <f>+E2^2</f>
        <v>25</v>
      </c>
    </row>
    <row r="3" spans="1:6" x14ac:dyDescent="0.25">
      <c r="C3" s="27"/>
      <c r="D3" s="48">
        <v>0</v>
      </c>
      <c r="E3" s="26">
        <f t="shared" si="0"/>
        <v>-5</v>
      </c>
      <c r="F3" s="26">
        <f t="shared" ref="F3:F21" si="1">+E3^2</f>
        <v>25</v>
      </c>
    </row>
    <row r="4" spans="1:6" x14ac:dyDescent="0.25">
      <c r="C4" s="27"/>
      <c r="D4" s="48">
        <v>1</v>
      </c>
      <c r="E4" s="26">
        <f t="shared" si="0"/>
        <v>-4</v>
      </c>
      <c r="F4" s="26">
        <f t="shared" si="1"/>
        <v>16</v>
      </c>
    </row>
    <row r="5" spans="1:6" x14ac:dyDescent="0.25">
      <c r="C5" s="27"/>
      <c r="D5" s="48">
        <v>1</v>
      </c>
      <c r="E5" s="26">
        <f t="shared" si="0"/>
        <v>-4</v>
      </c>
      <c r="F5" s="26">
        <f t="shared" si="1"/>
        <v>16</v>
      </c>
    </row>
    <row r="6" spans="1:6" x14ac:dyDescent="0.25">
      <c r="C6" s="29" t="s">
        <v>15</v>
      </c>
      <c r="D6" s="48">
        <v>2</v>
      </c>
      <c r="E6" s="26">
        <f t="shared" si="0"/>
        <v>-3</v>
      </c>
      <c r="F6" s="26">
        <f t="shared" si="1"/>
        <v>9</v>
      </c>
    </row>
    <row r="7" spans="1:6" x14ac:dyDescent="0.25">
      <c r="C7" s="29" t="s">
        <v>0</v>
      </c>
      <c r="D7" s="49">
        <v>2</v>
      </c>
      <c r="E7" s="26">
        <f t="shared" si="0"/>
        <v>-3</v>
      </c>
      <c r="F7" s="26">
        <f t="shared" si="1"/>
        <v>9</v>
      </c>
    </row>
    <row r="8" spans="1:6" x14ac:dyDescent="0.25">
      <c r="C8" s="29"/>
      <c r="D8" s="49">
        <v>2</v>
      </c>
      <c r="E8" s="26">
        <f t="shared" si="0"/>
        <v>-3</v>
      </c>
      <c r="F8" s="26">
        <f t="shared" si="1"/>
        <v>9</v>
      </c>
    </row>
    <row r="9" spans="1:6" x14ac:dyDescent="0.25">
      <c r="C9" s="29"/>
      <c r="D9" s="49">
        <v>3</v>
      </c>
      <c r="E9" s="26">
        <f t="shared" si="0"/>
        <v>-2</v>
      </c>
      <c r="F9" s="26">
        <f t="shared" si="1"/>
        <v>4</v>
      </c>
    </row>
    <row r="10" spans="1:6" x14ac:dyDescent="0.25">
      <c r="C10" s="29"/>
      <c r="D10" s="49">
        <v>4</v>
      </c>
      <c r="E10" s="26">
        <f t="shared" si="0"/>
        <v>-1</v>
      </c>
      <c r="F10" s="26">
        <f t="shared" si="1"/>
        <v>1</v>
      </c>
    </row>
    <row r="11" spans="1:6" x14ac:dyDescent="0.25">
      <c r="C11" s="29" t="s">
        <v>49</v>
      </c>
      <c r="D11" s="49">
        <v>4</v>
      </c>
      <c r="E11" s="26">
        <f t="shared" si="0"/>
        <v>-1</v>
      </c>
      <c r="F11" s="26">
        <f t="shared" si="1"/>
        <v>1</v>
      </c>
    </row>
    <row r="12" spans="1:6" x14ac:dyDescent="0.25">
      <c r="C12" s="29"/>
      <c r="D12" s="50">
        <v>5</v>
      </c>
      <c r="E12" s="26">
        <f t="shared" si="0"/>
        <v>0</v>
      </c>
      <c r="F12" s="26">
        <f t="shared" si="1"/>
        <v>0</v>
      </c>
    </row>
    <row r="13" spans="1:6" x14ac:dyDescent="0.25">
      <c r="C13" s="29"/>
      <c r="D13" s="50">
        <v>5</v>
      </c>
      <c r="E13" s="26">
        <f t="shared" si="0"/>
        <v>0</v>
      </c>
      <c r="F13" s="26">
        <f t="shared" si="1"/>
        <v>0</v>
      </c>
    </row>
    <row r="14" spans="1:6" x14ac:dyDescent="0.25">
      <c r="C14" s="29"/>
      <c r="D14" s="50">
        <v>7</v>
      </c>
      <c r="E14" s="26">
        <f t="shared" si="0"/>
        <v>2</v>
      </c>
      <c r="F14" s="26">
        <f t="shared" si="1"/>
        <v>4</v>
      </c>
    </row>
    <row r="15" spans="1:6" x14ac:dyDescent="0.25">
      <c r="C15" s="29"/>
      <c r="D15" s="50">
        <v>8</v>
      </c>
      <c r="E15" s="26">
        <f t="shared" si="0"/>
        <v>3</v>
      </c>
      <c r="F15" s="26">
        <f t="shared" si="1"/>
        <v>9</v>
      </c>
    </row>
    <row r="16" spans="1:6" x14ac:dyDescent="0.25">
      <c r="C16" s="29" t="s">
        <v>50</v>
      </c>
      <c r="D16" s="50">
        <v>8</v>
      </c>
      <c r="E16" s="26">
        <f t="shared" si="0"/>
        <v>3</v>
      </c>
      <c r="F16" s="26">
        <f t="shared" si="1"/>
        <v>9</v>
      </c>
    </row>
    <row r="17" spans="1:13" x14ac:dyDescent="0.25">
      <c r="C17" s="29"/>
      <c r="D17" s="51">
        <v>9</v>
      </c>
      <c r="E17" s="26">
        <f t="shared" si="0"/>
        <v>4</v>
      </c>
      <c r="F17" s="26">
        <f t="shared" si="1"/>
        <v>16</v>
      </c>
    </row>
    <row r="18" spans="1:13" x14ac:dyDescent="0.25">
      <c r="C18" s="29"/>
      <c r="D18" s="51">
        <v>9</v>
      </c>
      <c r="E18" s="26">
        <f t="shared" si="0"/>
        <v>4</v>
      </c>
      <c r="F18" s="26">
        <f t="shared" si="1"/>
        <v>16</v>
      </c>
    </row>
    <row r="19" spans="1:13" x14ac:dyDescent="0.25">
      <c r="C19" s="29"/>
      <c r="D19" s="51">
        <v>10</v>
      </c>
      <c r="E19" s="26">
        <f t="shared" si="0"/>
        <v>5</v>
      </c>
      <c r="F19" s="26">
        <f t="shared" si="1"/>
        <v>25</v>
      </c>
    </row>
    <row r="20" spans="1:13" x14ac:dyDescent="0.25">
      <c r="C20" s="29"/>
      <c r="D20" s="51">
        <v>10</v>
      </c>
      <c r="E20" s="26">
        <f t="shared" si="0"/>
        <v>5</v>
      </c>
      <c r="F20" s="26">
        <f t="shared" si="1"/>
        <v>25</v>
      </c>
    </row>
    <row r="21" spans="1:13" x14ac:dyDescent="0.25">
      <c r="C21" s="29" t="s">
        <v>51</v>
      </c>
      <c r="D21" s="51">
        <v>10</v>
      </c>
      <c r="E21" s="26">
        <f t="shared" si="0"/>
        <v>5</v>
      </c>
      <c r="F21" s="26">
        <f t="shared" si="1"/>
        <v>25</v>
      </c>
    </row>
    <row r="22" spans="1:13" x14ac:dyDescent="0.25">
      <c r="A22" s="27"/>
      <c r="B22" s="27"/>
      <c r="D22" s="28"/>
      <c r="E22" s="28"/>
      <c r="F22" s="28"/>
      <c r="G22" s="27"/>
      <c r="H22" s="27"/>
      <c r="I22" s="27"/>
      <c r="J22" s="27"/>
      <c r="K22" s="27"/>
      <c r="L22" s="27"/>
      <c r="M22" s="27"/>
    </row>
    <row r="23" spans="1:13" x14ac:dyDescent="0.25">
      <c r="B23" s="27"/>
      <c r="C23" s="29" t="s">
        <v>26</v>
      </c>
      <c r="D23" s="30">
        <f>+SUM(D2:D21)</f>
        <v>100</v>
      </c>
      <c r="E23" s="30"/>
      <c r="F23" s="30">
        <f>+SUM(F2:F21)</f>
        <v>244</v>
      </c>
      <c r="G23" s="27"/>
      <c r="H23" s="27"/>
      <c r="I23" s="27"/>
      <c r="J23" s="27"/>
      <c r="K23" s="27"/>
      <c r="L23" s="27"/>
      <c r="M23" s="27"/>
    </row>
    <row r="24" spans="1:13" x14ac:dyDescent="0.25">
      <c r="B24" s="29" t="s">
        <v>0</v>
      </c>
      <c r="C24" s="29" t="s">
        <v>35</v>
      </c>
      <c r="D24" s="30">
        <f>+D23/20</f>
        <v>5</v>
      </c>
      <c r="E24" s="30"/>
      <c r="F24" s="30"/>
      <c r="G24" s="27"/>
      <c r="H24" s="27"/>
      <c r="I24" s="27"/>
      <c r="J24" s="27"/>
      <c r="K24" s="27"/>
      <c r="L24" s="27"/>
      <c r="M24" s="27"/>
    </row>
    <row r="25" spans="1:13" x14ac:dyDescent="0.25">
      <c r="B25" s="27"/>
      <c r="C25" s="29" t="s">
        <v>36</v>
      </c>
      <c r="D25" s="30"/>
      <c r="E25" s="30"/>
      <c r="F25" s="32">
        <f>+F23/19</f>
        <v>12.842105263157896</v>
      </c>
      <c r="G25" s="27"/>
      <c r="H25" s="27"/>
      <c r="I25" s="27"/>
      <c r="J25" s="27"/>
      <c r="K25" s="27"/>
      <c r="L25" s="27"/>
      <c r="M25" s="27"/>
    </row>
    <row r="26" spans="1:13" x14ac:dyDescent="0.25">
      <c r="A26" s="27"/>
      <c r="B26" s="27"/>
      <c r="D26" s="28"/>
      <c r="E26" s="28"/>
      <c r="F26" s="28"/>
      <c r="G26" s="27"/>
      <c r="H26" s="27"/>
      <c r="I26" s="27"/>
      <c r="J26" s="27"/>
      <c r="K26" s="27"/>
      <c r="L26" s="27"/>
      <c r="M26" s="27"/>
    </row>
    <row r="27" spans="1:13" x14ac:dyDescent="0.25">
      <c r="A27" s="27"/>
      <c r="B27" s="27"/>
      <c r="C27" s="29"/>
      <c r="D27" s="33" t="s">
        <v>56</v>
      </c>
      <c r="E27" s="33"/>
      <c r="F27" s="33">
        <f>+D24</f>
        <v>5</v>
      </c>
      <c r="G27" s="34"/>
      <c r="H27" s="27"/>
      <c r="I27" s="27"/>
      <c r="J27" s="27"/>
      <c r="K27" s="27"/>
      <c r="L27" s="27"/>
      <c r="M27" s="27"/>
    </row>
    <row r="28" spans="1:13" x14ac:dyDescent="0.25">
      <c r="C28" s="29"/>
      <c r="D28" s="33" t="s">
        <v>37</v>
      </c>
      <c r="E28" s="33"/>
      <c r="F28" s="33">
        <f>+MEDIAN(D2:D21)</f>
        <v>4.5</v>
      </c>
      <c r="G28" s="35" t="s">
        <v>44</v>
      </c>
    </row>
    <row r="29" spans="1:13" x14ac:dyDescent="0.25">
      <c r="C29" s="29"/>
      <c r="D29" s="33" t="s">
        <v>38</v>
      </c>
      <c r="E29" s="33"/>
      <c r="F29" s="33" t="s">
        <v>41</v>
      </c>
      <c r="G29" s="34"/>
    </row>
    <row r="30" spans="1:13" x14ac:dyDescent="0.25">
      <c r="C30" s="29"/>
      <c r="D30" s="33" t="s">
        <v>39</v>
      </c>
      <c r="E30" s="33"/>
      <c r="F30" s="36">
        <v>10</v>
      </c>
      <c r="G30" s="35" t="s">
        <v>45</v>
      </c>
    </row>
    <row r="31" spans="1:13" x14ac:dyDescent="0.25">
      <c r="C31" s="29"/>
      <c r="D31" s="33" t="s">
        <v>43</v>
      </c>
      <c r="E31" s="33"/>
      <c r="F31" s="33">
        <v>6</v>
      </c>
      <c r="G31" s="35" t="s">
        <v>52</v>
      </c>
    </row>
    <row r="32" spans="1:13" x14ac:dyDescent="0.25">
      <c r="C32" s="29"/>
      <c r="D32" s="33" t="s">
        <v>40</v>
      </c>
      <c r="E32" s="33"/>
      <c r="F32" s="37">
        <f>+F25</f>
        <v>12.842105263157896</v>
      </c>
      <c r="G32" s="34"/>
    </row>
    <row r="33" spans="3:7" x14ac:dyDescent="0.25">
      <c r="C33" s="29"/>
      <c r="D33" s="33" t="s">
        <v>42</v>
      </c>
      <c r="E33" s="33"/>
      <c r="F33" s="37">
        <f>+SQRT(F32)</f>
        <v>3.5835883222208849</v>
      </c>
      <c r="G33" s="34"/>
    </row>
  </sheetData>
  <sortState ref="D2:D21">
    <sortCondition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4" sqref="J4"/>
    </sheetView>
  </sheetViews>
  <sheetFormatPr defaultRowHeight="15" x14ac:dyDescent="0.25"/>
  <sheetData>
    <row r="1" spans="1:8" ht="17.25" x14ac:dyDescent="0.3">
      <c r="A1" s="14" t="s">
        <v>48</v>
      </c>
    </row>
    <row r="2" spans="1:8" x14ac:dyDescent="0.25">
      <c r="B2" s="21" t="s">
        <v>19</v>
      </c>
      <c r="C2" s="21" t="s">
        <v>20</v>
      </c>
      <c r="D2" s="22" t="s">
        <v>21</v>
      </c>
      <c r="E2" s="22" t="s">
        <v>22</v>
      </c>
      <c r="F2" s="22" t="s">
        <v>23</v>
      </c>
      <c r="G2" s="22" t="s">
        <v>24</v>
      </c>
      <c r="H2" s="22" t="s">
        <v>25</v>
      </c>
    </row>
    <row r="3" spans="1:8" x14ac:dyDescent="0.25">
      <c r="B3" s="23">
        <v>1</v>
      </c>
      <c r="C3" s="23">
        <v>5</v>
      </c>
      <c r="D3">
        <f>+B3-B$11</f>
        <v>-3</v>
      </c>
      <c r="E3">
        <f>+C3-C$11</f>
        <v>-1.8571428571428568</v>
      </c>
      <c r="F3" s="24">
        <f>+D3*E3</f>
        <v>5.5714285714285703</v>
      </c>
      <c r="G3">
        <f>+D3^2</f>
        <v>9</v>
      </c>
      <c r="H3">
        <f t="shared" ref="H3:H9" si="0">+E3^2</f>
        <v>3.4489795918367334</v>
      </c>
    </row>
    <row r="4" spans="1:8" x14ac:dyDescent="0.25">
      <c r="B4" s="23">
        <v>3</v>
      </c>
      <c r="C4" s="23">
        <v>7</v>
      </c>
      <c r="D4">
        <f t="shared" ref="D4:E9" si="1">+B4-B$11</f>
        <v>-1</v>
      </c>
      <c r="E4">
        <f t="shared" si="1"/>
        <v>0.14285714285714324</v>
      </c>
      <c r="F4" s="24">
        <f t="shared" ref="F4:F9" si="2">+D4*E4</f>
        <v>-0.14285714285714324</v>
      </c>
      <c r="G4">
        <f t="shared" ref="G4:G9" si="3">+D4^2</f>
        <v>1</v>
      </c>
      <c r="H4">
        <f t="shared" si="0"/>
        <v>2.0408163265306232E-2</v>
      </c>
    </row>
    <row r="5" spans="1:8" x14ac:dyDescent="0.25">
      <c r="B5" s="23">
        <v>4</v>
      </c>
      <c r="C5" s="23">
        <v>6</v>
      </c>
      <c r="D5">
        <f t="shared" si="1"/>
        <v>0</v>
      </c>
      <c r="E5">
        <f t="shared" si="1"/>
        <v>-0.85714285714285676</v>
      </c>
      <c r="F5" s="24">
        <f t="shared" si="2"/>
        <v>0</v>
      </c>
      <c r="G5">
        <f t="shared" si="3"/>
        <v>0</v>
      </c>
      <c r="H5">
        <f t="shared" si="0"/>
        <v>0.73469387755101978</v>
      </c>
    </row>
    <row r="6" spans="1:8" x14ac:dyDescent="0.25">
      <c r="B6" s="23">
        <v>5</v>
      </c>
      <c r="C6" s="23">
        <v>8</v>
      </c>
      <c r="D6">
        <f t="shared" si="1"/>
        <v>1</v>
      </c>
      <c r="E6">
        <f t="shared" si="1"/>
        <v>1.1428571428571432</v>
      </c>
      <c r="F6" s="24">
        <f t="shared" si="2"/>
        <v>1.1428571428571432</v>
      </c>
      <c r="G6">
        <f t="shared" si="3"/>
        <v>1</v>
      </c>
      <c r="H6">
        <f t="shared" si="0"/>
        <v>1.3061224489795926</v>
      </c>
    </row>
    <row r="7" spans="1:8" x14ac:dyDescent="0.25">
      <c r="B7" s="23">
        <v>7</v>
      </c>
      <c r="C7" s="23">
        <v>9</v>
      </c>
      <c r="D7">
        <f t="shared" si="1"/>
        <v>3</v>
      </c>
      <c r="E7">
        <f t="shared" si="1"/>
        <v>2.1428571428571432</v>
      </c>
      <c r="F7" s="24">
        <f t="shared" si="2"/>
        <v>6.4285714285714297</v>
      </c>
      <c r="G7">
        <f t="shared" si="3"/>
        <v>9</v>
      </c>
      <c r="H7">
        <f t="shared" si="0"/>
        <v>4.5918367346938789</v>
      </c>
    </row>
    <row r="8" spans="1:8" x14ac:dyDescent="0.25">
      <c r="B8" s="23">
        <v>3</v>
      </c>
      <c r="C8" s="23">
        <v>6</v>
      </c>
      <c r="D8">
        <f t="shared" si="1"/>
        <v>-1</v>
      </c>
      <c r="E8">
        <f t="shared" si="1"/>
        <v>-0.85714285714285676</v>
      </c>
      <c r="F8" s="24">
        <f t="shared" si="2"/>
        <v>0.85714285714285676</v>
      </c>
      <c r="G8">
        <f t="shared" si="3"/>
        <v>1</v>
      </c>
      <c r="H8">
        <f t="shared" si="0"/>
        <v>0.73469387755101978</v>
      </c>
    </row>
    <row r="9" spans="1:8" x14ac:dyDescent="0.25">
      <c r="B9" s="23">
        <v>5</v>
      </c>
      <c r="C9" s="23">
        <v>7</v>
      </c>
      <c r="D9">
        <f t="shared" si="1"/>
        <v>1</v>
      </c>
      <c r="E9">
        <f t="shared" si="1"/>
        <v>0.14285714285714324</v>
      </c>
      <c r="F9" s="24">
        <f t="shared" si="2"/>
        <v>0.14285714285714324</v>
      </c>
      <c r="G9">
        <f t="shared" si="3"/>
        <v>1</v>
      </c>
      <c r="H9">
        <f t="shared" si="0"/>
        <v>2.0408163265306232E-2</v>
      </c>
    </row>
    <row r="10" spans="1:8" x14ac:dyDescent="0.25">
      <c r="A10" s="12" t="s">
        <v>26</v>
      </c>
      <c r="B10" s="23">
        <f>SUM(B3:B9)</f>
        <v>28</v>
      </c>
      <c r="C10" s="23">
        <f>SUM(C3:C9)</f>
        <v>48</v>
      </c>
      <c r="F10" s="25">
        <f>SUM(F3:F9)</f>
        <v>14</v>
      </c>
      <c r="G10" s="23">
        <f>SUM(G3:G9)</f>
        <v>22</v>
      </c>
      <c r="H10" s="23">
        <f>SUM(H3:H9)</f>
        <v>10.857142857142858</v>
      </c>
    </row>
    <row r="11" spans="1:8" x14ac:dyDescent="0.25">
      <c r="A11" s="12" t="s">
        <v>27</v>
      </c>
      <c r="B11">
        <f>+B10/7</f>
        <v>4</v>
      </c>
      <c r="C11">
        <f>+C10/7</f>
        <v>6.8571428571428568</v>
      </c>
    </row>
    <row r="12" spans="1:8" x14ac:dyDescent="0.25">
      <c r="A12" s="12" t="s">
        <v>28</v>
      </c>
      <c r="F12" s="24">
        <f>+F10/6</f>
        <v>2.3333333333333335</v>
      </c>
      <c r="G12">
        <f>+G10/6</f>
        <v>3.6666666666666665</v>
      </c>
      <c r="H12">
        <f>+H10/6</f>
        <v>1.8095238095238095</v>
      </c>
    </row>
    <row r="13" spans="1:8" x14ac:dyDescent="0.25">
      <c r="F13" s="12" t="s">
        <v>29</v>
      </c>
      <c r="G13" s="24">
        <f>+F12</f>
        <v>2.3333333333333335</v>
      </c>
    </row>
    <row r="14" spans="1:8" x14ac:dyDescent="0.25">
      <c r="F14" s="12" t="s">
        <v>30</v>
      </c>
      <c r="G14">
        <f>+G12</f>
        <v>3.6666666666666665</v>
      </c>
    </row>
    <row r="15" spans="1:8" x14ac:dyDescent="0.25">
      <c r="F15" s="12" t="s">
        <v>31</v>
      </c>
      <c r="G15">
        <f>+SQRT(G12)</f>
        <v>1.9148542155126762</v>
      </c>
    </row>
    <row r="16" spans="1:8" x14ac:dyDescent="0.25">
      <c r="F16" s="12" t="s">
        <v>32</v>
      </c>
      <c r="H16">
        <f>+H12</f>
        <v>1.8095238095238095</v>
      </c>
    </row>
    <row r="17" spans="6:8" x14ac:dyDescent="0.25">
      <c r="F17" s="12" t="s">
        <v>33</v>
      </c>
      <c r="H17">
        <f>+SQRT(H12)</f>
        <v>1.3451854182690985</v>
      </c>
    </row>
    <row r="18" spans="6:8" x14ac:dyDescent="0.25">
      <c r="F18" s="12"/>
    </row>
    <row r="19" spans="6:8" x14ac:dyDescent="0.25">
      <c r="F19" s="12" t="s">
        <v>34</v>
      </c>
      <c r="H19">
        <f>+G13/(G15*H17)</f>
        <v>0.90585548664200621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Q2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</cp:lastModifiedBy>
  <cp:lastPrinted>2019-05-11T11:53:35Z</cp:lastPrinted>
  <dcterms:created xsi:type="dcterms:W3CDTF">2019-05-11T11:09:39Z</dcterms:created>
  <dcterms:modified xsi:type="dcterms:W3CDTF">2019-09-13T10:22:36Z</dcterms:modified>
</cp:coreProperties>
</file>